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ridg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€#,##0;(€#,##0);&quot;–&quot;"/>
    <numFmt numFmtId="166" formatCode="0%;(0%);&quot;–&quot;"/>
    <numFmt numFmtId="167" formatCode="#,##0;(#,##0);&quot;–&quot;"/>
  </numFmts>
  <fonts count="8">
    <font>
      <name val="Calibri"/>
      <family val="2"/>
      <color theme="1"/>
      <sz val="11"/>
      <scheme val="minor"/>
    </font>
    <font>
      <name val="Arial"/>
      <b val="1"/>
      <color rgb="00244062"/>
      <sz val="14"/>
    </font>
    <font>
      <name val="Arial"/>
      <i val="1"/>
      <color rgb="005C6F75"/>
      <sz val="9"/>
    </font>
    <font>
      <name val="Arial"/>
      <b val="1"/>
      <color rgb="00244062"/>
      <sz val="10"/>
    </font>
    <font>
      <name val="Arial"/>
      <sz val="10"/>
    </font>
    <font>
      <name val="Arial"/>
      <b val="1"/>
      <color rgb="00FFFFFF"/>
      <sz val="9"/>
    </font>
    <font>
      <name val="Arial"/>
      <b val="1"/>
      <sz val="10"/>
    </font>
    <font>
      <name val="Arial"/>
      <color rgb="000000FF"/>
      <sz val="10"/>
    </font>
  </fonts>
  <fills count="6">
    <fill>
      <patternFill/>
    </fill>
    <fill>
      <patternFill patternType="gray125"/>
    </fill>
    <fill>
      <patternFill patternType="solid">
        <fgColor rgb="00244062"/>
      </patternFill>
    </fill>
    <fill>
      <patternFill patternType="solid">
        <fgColor rgb="00F2F2F2"/>
      </patternFill>
    </fill>
    <fill>
      <patternFill patternType="solid">
        <fgColor rgb="00C5D9F1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top style="thin">
        <color rgb="008EA9DB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6" fillId="0" borderId="0" pivotButton="0" quotePrefix="0" xfId="0"/>
    <xf numFmtId="17" fontId="5" fillId="2" borderId="0" applyAlignment="1" pivotButton="0" quotePrefix="0" xfId="0">
      <alignment horizontal="center" vertical="center" wrapText="1"/>
    </xf>
    <xf numFmtId="165" fontId="7" fillId="3" borderId="0" pivotButton="0" quotePrefix="0" xfId="0"/>
    <xf numFmtId="165" fontId="4" fillId="0" borderId="0" pivotButton="0" quotePrefix="0" xfId="0"/>
    <xf numFmtId="0" fontId="4" fillId="0" borderId="0" pivotButton="0" quotePrefix="0" xfId="0"/>
    <xf numFmtId="0" fontId="6" fillId="4" borderId="1" pivotButton="0" quotePrefix="0" xfId="0"/>
    <xf numFmtId="165" fontId="6" fillId="4" borderId="1" pivotButton="0" quotePrefix="0" xfId="0"/>
    <xf numFmtId="166" fontId="4" fillId="0" borderId="0" pivotButton="0" quotePrefix="0" xfId="0"/>
    <xf numFmtId="165" fontId="7" fillId="5" borderId="0" pivotButton="0" quotePrefix="0" xfId="0"/>
    <xf numFmtId="167" fontId="4" fillId="0" borderId="0" pivotButton="0" quotePrefix="0" xfId="0"/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375623"/>
      </font>
      <fill>
        <patternFill patternType="solid">
          <f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44062"/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ARR bridge: what drove your growth?</t>
        </is>
      </c>
    </row>
    <row r="2">
      <c r="A2" s="2" t="inlineStr">
        <is>
          <t>Numeriq · free tool · Investor-Ready Financial Model</t>
        </is>
      </c>
    </row>
    <row r="3"/>
    <row r="4" ht="44" customHeight="1">
      <c r="A4" s="3" t="inlineStr">
        <is>
          <t>What it does</t>
        </is>
      </c>
      <c r="B4" s="4" t="inlineStr">
        <is>
          <t>Opening ARR + new + expansion − contraction − churn = closing ARR, month by month, with net and gross revenue retention. It's the first table investors ask for when they ask 'what drove growth?'.</t>
        </is>
      </c>
    </row>
    <row r="5" ht="44" customHeight="1">
      <c r="A5" s="3" t="inlineStr">
        <is>
          <t>How to use it</t>
        </is>
      </c>
      <c r="B5" s="4" t="inlineStr">
        <is>
          <t>Replace the blue monthly numbers on the Bridge tab with yours (from your CRM or billing system). Then type the ARR in your deck in the check cell.</t>
        </is>
      </c>
    </row>
    <row r="6" ht="44" customHeight="1">
      <c r="A6" s="3" t="inlineStr">
        <is>
          <t>Colour code</t>
        </is>
      </c>
      <c r="B6" s="4" t="inlineStr">
        <is>
          <t>Blue on grey = input you change · yellow = key assumption to check · black = calculation (don't edit).</t>
        </is>
      </c>
    </row>
    <row r="7" ht="44" customHeight="1">
      <c r="A7" s="3" t="inlineStr">
        <is>
          <t>Note</t>
        </is>
      </c>
      <c r="B7" s="4" t="inlineStr">
        <is>
          <t>Definitions follow Numeriq's Unit economics definitions (K-26). SAMPLE DATA: fictional company. Replace the blue cells with your own numbers.</t>
        </is>
      </c>
    </row>
    <row r="8" ht="44" customHeight="1">
      <c r="A8" s="3" t="inlineStr">
        <is>
          <t>Want a second pair of eyes?</t>
        </is>
      </c>
      <c r="B8" s="4" t="inlineStr">
        <is>
          <t>Book a 20-minute call. Bring your model and what this tool showed you, and we'll tell you what we'd fix first.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DD7EE"/>
    <outlinePr summaryBelow="1" summaryRight="1"/>
    <pageSetUpPr/>
  </sheetPr>
  <dimension ref="A1:M2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Monthly ARR bridge</t>
        </is>
      </c>
    </row>
    <row r="2">
      <c r="A2" s="2" t="inlineStr">
        <is>
          <t>SAMPLE DATA: fictional company. Replace the blue cells with your own numbers.</t>
        </is>
      </c>
    </row>
    <row r="3"/>
    <row r="4">
      <c r="A4" s="5" t="inlineStr">
        <is>
          <t>€</t>
        </is>
      </c>
      <c r="B4" s="6" t="n">
        <v>45931</v>
      </c>
      <c r="C4" s="6" t="n">
        <v>45962</v>
      </c>
      <c r="D4" s="6" t="n">
        <v>45992</v>
      </c>
      <c r="E4" s="6" t="n">
        <v>46023</v>
      </c>
      <c r="F4" s="6" t="n">
        <v>46054</v>
      </c>
      <c r="G4" s="6" t="n">
        <v>46082</v>
      </c>
      <c r="H4" s="6" t="n">
        <v>46113</v>
      </c>
      <c r="I4" s="6" t="n">
        <v>46143</v>
      </c>
      <c r="J4" s="6" t="n">
        <v>46174</v>
      </c>
      <c r="K4" s="6" t="n">
        <v>46204</v>
      </c>
      <c r="L4" s="6" t="n">
        <v>46235</v>
      </c>
      <c r="M4" s="6" t="n">
        <v>46266</v>
      </c>
    </row>
    <row r="5">
      <c r="A5" s="5" t="inlineStr">
        <is>
          <t>Opening ARR</t>
        </is>
      </c>
      <c r="B5" s="7" t="n">
        <v>1450000</v>
      </c>
      <c r="C5" s="8">
        <f>B10</f>
        <v/>
      </c>
      <c r="D5" s="8">
        <f>C10</f>
        <v/>
      </c>
      <c r="E5" s="8">
        <f>D10</f>
        <v/>
      </c>
      <c r="F5" s="8">
        <f>E10</f>
        <v/>
      </c>
      <c r="G5" s="8">
        <f>F10</f>
        <v/>
      </c>
      <c r="H5" s="8">
        <f>G10</f>
        <v/>
      </c>
      <c r="I5" s="8">
        <f>H10</f>
        <v/>
      </c>
      <c r="J5" s="8">
        <f>I10</f>
        <v/>
      </c>
      <c r="K5" s="8">
        <f>J10</f>
        <v/>
      </c>
      <c r="L5" s="8">
        <f>K10</f>
        <v/>
      </c>
      <c r="M5" s="8">
        <f>L10</f>
        <v/>
      </c>
    </row>
    <row r="6">
      <c r="A6" s="9" t="inlineStr">
        <is>
          <t>New</t>
        </is>
      </c>
      <c r="B6" s="7" t="n">
        <v>42000</v>
      </c>
      <c r="C6" s="7" t="n">
        <v>38000</v>
      </c>
      <c r="D6" s="7" t="n">
        <v>51000</v>
      </c>
      <c r="E6" s="7" t="n">
        <v>45000</v>
      </c>
      <c r="F6" s="7" t="n">
        <v>60000</v>
      </c>
      <c r="G6" s="7" t="n">
        <v>48000</v>
      </c>
      <c r="H6" s="7" t="n">
        <v>55000</v>
      </c>
      <c r="I6" s="7" t="n">
        <v>62000</v>
      </c>
      <c r="J6" s="7" t="n">
        <v>58000</v>
      </c>
      <c r="K6" s="7" t="n">
        <v>66000</v>
      </c>
      <c r="L6" s="7" t="n">
        <v>70000</v>
      </c>
      <c r="M6" s="7" t="n">
        <v>64000</v>
      </c>
    </row>
    <row r="7">
      <c r="A7" s="9" t="inlineStr">
        <is>
          <t>Expansion</t>
        </is>
      </c>
      <c r="B7" s="7" t="n">
        <v>8000</v>
      </c>
      <c r="C7" s="7" t="n">
        <v>10000</v>
      </c>
      <c r="D7" s="7" t="n">
        <v>7000</v>
      </c>
      <c r="E7" s="7" t="n">
        <v>12000</v>
      </c>
      <c r="F7" s="7" t="n">
        <v>9000</v>
      </c>
      <c r="G7" s="7" t="n">
        <v>11000</v>
      </c>
      <c r="H7" s="7" t="n">
        <v>14000</v>
      </c>
      <c r="I7" s="7" t="n">
        <v>10000</v>
      </c>
      <c r="J7" s="7" t="n">
        <v>13000</v>
      </c>
      <c r="K7" s="7" t="n">
        <v>12000</v>
      </c>
      <c r="L7" s="7" t="n">
        <v>15000</v>
      </c>
      <c r="M7" s="7" t="n">
        <v>16000</v>
      </c>
    </row>
    <row r="8">
      <c r="A8" s="9" t="inlineStr">
        <is>
          <t>Contraction</t>
        </is>
      </c>
      <c r="B8" s="7" t="n">
        <v>3000</v>
      </c>
      <c r="C8" s="7" t="n">
        <v>2000</v>
      </c>
      <c r="D8" s="7" t="n">
        <v>4000</v>
      </c>
      <c r="E8" s="7" t="n">
        <v>3000</v>
      </c>
      <c r="F8" s="7" t="n">
        <v>5000</v>
      </c>
      <c r="G8" s="7" t="n">
        <v>2000</v>
      </c>
      <c r="H8" s="7" t="n">
        <v>3000</v>
      </c>
      <c r="I8" s="7" t="n">
        <v>4000</v>
      </c>
      <c r="J8" s="7" t="n">
        <v>3000</v>
      </c>
      <c r="K8" s="7" t="n">
        <v>4000</v>
      </c>
      <c r="L8" s="7" t="n">
        <v>3000</v>
      </c>
      <c r="M8" s="7" t="n">
        <v>5000</v>
      </c>
    </row>
    <row r="9">
      <c r="A9" s="9" t="inlineStr">
        <is>
          <t>Churn</t>
        </is>
      </c>
      <c r="B9" s="7" t="n">
        <v>9000</v>
      </c>
      <c r="C9" s="7" t="n">
        <v>11000</v>
      </c>
      <c r="D9" s="7" t="n">
        <v>8000</v>
      </c>
      <c r="E9" s="7" t="n">
        <v>12000</v>
      </c>
      <c r="F9" s="7" t="n">
        <v>10000</v>
      </c>
      <c r="G9" s="7" t="n">
        <v>9000</v>
      </c>
      <c r="H9" s="7" t="n">
        <v>13000</v>
      </c>
      <c r="I9" s="7" t="n">
        <v>11000</v>
      </c>
      <c r="J9" s="7" t="n">
        <v>12000</v>
      </c>
      <c r="K9" s="7" t="n">
        <v>10000</v>
      </c>
      <c r="L9" s="7" t="n">
        <v>14000</v>
      </c>
      <c r="M9" s="7" t="n">
        <v>12000</v>
      </c>
    </row>
    <row r="10">
      <c r="A10" s="10" t="inlineStr">
        <is>
          <t>Closing ARR</t>
        </is>
      </c>
      <c r="B10" s="11">
        <f>B5+B6+B7-B8-B9</f>
        <v/>
      </c>
      <c r="C10" s="11">
        <f>C5+C6+C7-C8-C9</f>
        <v/>
      </c>
      <c r="D10" s="11">
        <f>D5+D6+D7-D8-D9</f>
        <v/>
      </c>
      <c r="E10" s="11">
        <f>E5+E6+E7-E8-E9</f>
        <v/>
      </c>
      <c r="F10" s="11">
        <f>F5+F6+F7-F8-F9</f>
        <v/>
      </c>
      <c r="G10" s="11">
        <f>G5+G6+G7-G8-G9</f>
        <v/>
      </c>
      <c r="H10" s="11">
        <f>H5+H6+H7-H8-H9</f>
        <v/>
      </c>
      <c r="I10" s="11">
        <f>I5+I6+I7-I8-I9</f>
        <v/>
      </c>
      <c r="J10" s="11">
        <f>J5+J6+J7-J8-J9</f>
        <v/>
      </c>
      <c r="K10" s="11">
        <f>K5+K6+K7-K8-K9</f>
        <v/>
      </c>
      <c r="L10" s="11">
        <f>L5+L6+L7-L8-L9</f>
        <v/>
      </c>
      <c r="M10" s="11">
        <f>M5+M6+M7-M8-M9</f>
        <v/>
      </c>
    </row>
    <row r="11"/>
    <row r="12">
      <c r="A12" s="5" t="inlineStr">
        <is>
          <t>Net new ARR</t>
        </is>
      </c>
      <c r="B12" s="8">
        <f>B10-B5</f>
        <v/>
      </c>
      <c r="C12" s="8">
        <f>C10-C5</f>
        <v/>
      </c>
      <c r="D12" s="8">
        <f>D10-D5</f>
        <v/>
      </c>
      <c r="E12" s="8">
        <f>E10-E5</f>
        <v/>
      </c>
      <c r="F12" s="8">
        <f>F10-F5</f>
        <v/>
      </c>
      <c r="G12" s="8">
        <f>G10-G5</f>
        <v/>
      </c>
      <c r="H12" s="8">
        <f>H10-H5</f>
        <v/>
      </c>
      <c r="I12" s="8">
        <f>I10-I5</f>
        <v/>
      </c>
      <c r="J12" s="8">
        <f>J10-J5</f>
        <v/>
      </c>
      <c r="K12" s="8">
        <f>K10-K5</f>
        <v/>
      </c>
      <c r="L12" s="8">
        <f>L10-L5</f>
        <v/>
      </c>
      <c r="M12" s="8">
        <f>M10-M5</f>
        <v/>
      </c>
    </row>
    <row r="13">
      <c r="A13" s="9" t="inlineStr">
        <is>
          <t>Net revenue retention, annualised (%)</t>
        </is>
      </c>
      <c r="B13" s="12">
        <f>1+12*(B7-B8-B9)/B5</f>
        <v/>
      </c>
      <c r="C13" s="12">
        <f>1+12*(C7-C8-C9)/C5</f>
        <v/>
      </c>
      <c r="D13" s="12">
        <f>1+12*(D7-D8-D9)/D5</f>
        <v/>
      </c>
      <c r="E13" s="12">
        <f>1+12*(E7-E8-E9)/E5</f>
        <v/>
      </c>
      <c r="F13" s="12">
        <f>1+12*(F7-F8-F9)/F5</f>
        <v/>
      </c>
      <c r="G13" s="12">
        <f>1+12*(G7-G8-G9)/G5</f>
        <v/>
      </c>
      <c r="H13" s="12">
        <f>1+12*(H7-H8-H9)/H5</f>
        <v/>
      </c>
      <c r="I13" s="12">
        <f>1+12*(I7-I8-I9)/I5</f>
        <v/>
      </c>
      <c r="J13" s="12">
        <f>1+12*(J7-J8-J9)/J5</f>
        <v/>
      </c>
      <c r="K13" s="12">
        <f>1+12*(K7-K8-K9)/K5</f>
        <v/>
      </c>
      <c r="L13" s="12">
        <f>1+12*(L7-L8-L9)/L5</f>
        <v/>
      </c>
      <c r="M13" s="12">
        <f>1+12*(M7-M8-M9)/M5</f>
        <v/>
      </c>
    </row>
    <row r="14">
      <c r="A14" s="9" t="inlineStr">
        <is>
          <t>Gross revenue retention, annualised (%)</t>
        </is>
      </c>
      <c r="B14" s="12">
        <f>1-12*(B8+B9)/B5</f>
        <v/>
      </c>
      <c r="C14" s="12">
        <f>1-12*(C8+C9)/C5</f>
        <v/>
      </c>
      <c r="D14" s="12">
        <f>1-12*(D8+D9)/D5</f>
        <v/>
      </c>
      <c r="E14" s="12">
        <f>1-12*(E8+E9)/E5</f>
        <v/>
      </c>
      <c r="F14" s="12">
        <f>1-12*(F8+F9)/F5</f>
        <v/>
      </c>
      <c r="G14" s="12">
        <f>1-12*(G8+G9)/G5</f>
        <v/>
      </c>
      <c r="H14" s="12">
        <f>1-12*(H8+H9)/H5</f>
        <v/>
      </c>
      <c r="I14" s="12">
        <f>1-12*(I8+I9)/I5</f>
        <v/>
      </c>
      <c r="J14" s="12">
        <f>1-12*(J8+J9)/J5</f>
        <v/>
      </c>
      <c r="K14" s="12">
        <f>1-12*(K8+K9)/K5</f>
        <v/>
      </c>
      <c r="L14" s="12">
        <f>1-12*(L8+L9)/L5</f>
        <v/>
      </c>
      <c r="M14" s="12">
        <f>1-12*(M8+M9)/M5</f>
        <v/>
      </c>
    </row>
    <row r="15"/>
    <row r="16"/>
    <row r="17">
      <c r="A17" s="5" t="inlineStr">
        <is>
          <t>Check: ARR shown in your deck (€)</t>
        </is>
      </c>
      <c r="B17" s="13" t="n">
        <v>2000000</v>
      </c>
    </row>
    <row r="18">
      <c r="A18" s="9" t="inlineStr">
        <is>
          <t>Model closing ARR (last month)</t>
        </is>
      </c>
      <c r="B18" s="8">
        <f>M10</f>
        <v/>
      </c>
    </row>
    <row r="19">
      <c r="A19" s="9" t="inlineStr">
        <is>
          <t>Difference</t>
        </is>
      </c>
      <c r="B19" s="8">
        <f>B17-B18</f>
        <v/>
      </c>
    </row>
    <row r="20">
      <c r="A20" s="9" t="inlineStr">
        <is>
          <t>Status</t>
        </is>
      </c>
      <c r="B20" s="14">
        <f>IF(ABS(B19)&lt;=1000,"Ties","Doesn't tie: fix before you send the deck")</f>
        <v/>
      </c>
    </row>
    <row r="21"/>
    <row r="22">
      <c r="A22" s="2" t="inlineStr">
        <is>
          <t>Annualised retention here is a monthly run-rate (×12). For the version investors prefer, measure retention by cohort over 12 months.</t>
        </is>
      </c>
    </row>
  </sheetData>
  <conditionalFormatting sqref="B20">
    <cfRule type="expression" priority="1" dxfId="0">
      <formula>LEFT(B20,4)="Does"</formula>
    </cfRule>
    <cfRule type="expression" priority="2" dxfId="1">
      <formula>B20="Ties"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2026-10-16T22:04:54Z</dcterms:created>
  <dcterms:modified xmlns:dcterms="http://purl.org/dc/terms/" xmlns:xsi="http://www.w3.org/2001/XMLSchema-instance" xsi:type="dcterms:W3CDTF">2026-10-16T22:04:54Z</dcterms:modified>
</cp:coreProperties>
</file>