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Resul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-mmm-yy"/>
    <numFmt numFmtId="166" formatCode="€#,##0;(€#,##0);&quot;–&quot;"/>
    <numFmt numFmtId="167" formatCode="#,##0.0;(#,##0.0);&quot;–&quot;"/>
  </numFmts>
  <fonts count="8">
    <font>
      <name val="Calibri"/>
      <family val="2"/>
      <color theme="1"/>
      <sz val="11"/>
      <scheme val="minor"/>
    </font>
    <font>
      <name val="Arial"/>
      <b val="1"/>
      <color rgb="00244062"/>
      <sz val="14"/>
    </font>
    <font>
      <name val="Arial"/>
      <i val="1"/>
      <color rgb="005C6F75"/>
      <sz val="9"/>
    </font>
    <font>
      <name val="Arial"/>
      <b val="1"/>
      <color rgb="00244062"/>
      <sz val="10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FFF00"/>
      </patternFill>
    </fill>
    <fill>
      <patternFill patternType="solid">
        <fgColor rgb="00538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165" fontId="5" fillId="2" borderId="0" pivotButton="0" quotePrefix="0" xfId="0"/>
    <xf numFmtId="166" fontId="5" fillId="2" borderId="0" pivotButton="0" quotePrefix="0" xfId="0"/>
    <xf numFmtId="1" fontId="5" fillId="3" borderId="0" pivotButton="0" quotePrefix="0" xfId="0"/>
    <xf numFmtId="167" fontId="4" fillId="0" borderId="0" pivotButton="0" quotePrefix="0" xfId="0"/>
    <xf numFmtId="165" fontId="4" fillId="0" borderId="0" pivotButton="0" quotePrefix="0" xfId="0"/>
    <xf numFmtId="0" fontId="6" fillId="0" borderId="0" pivotButton="0" quotePrefix="0" xfId="0"/>
    <xf numFmtId="0" fontId="7" fillId="4" borderId="0" pivotButton="0" quotePrefix="0" xfId="0"/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FC7CE"/>
        </patternFill>
      </fill>
    </dxf>
    <dxf>
      <font>
        <b val="1"/>
        <color rgb="009C570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44062"/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00" customWidth="1" min="2" max="2"/>
  </cols>
  <sheetData>
    <row r="1">
      <c r="A1" s="1" t="inlineStr">
        <is>
          <t>Raise timing calculator and fundraise timeline</t>
        </is>
      </c>
    </row>
    <row r="2">
      <c r="A2" s="2" t="inlineStr">
        <is>
          <t>Numeriq · free tool · Investor-Ready Financial Model</t>
        </is>
      </c>
    </row>
    <row r="3"/>
    <row r="4" ht="44" customHeight="1">
      <c r="A4" s="3" t="inlineStr">
        <is>
          <t>What it does</t>
        </is>
      </c>
      <c r="B4" s="4" t="inlineStr">
        <is>
          <t>Tells you the latest month you can close a round before cash runs below your minimum, and the latest month to start. Then works back from your target close to the dates that matter: model accepted, data room ready, first meetings.</t>
        </is>
      </c>
    </row>
    <row r="5" ht="44" customHeight="1">
      <c r="A5" s="3" t="inlineStr">
        <is>
          <t>How to use it</t>
        </is>
      </c>
      <c r="B5" s="4" t="inlineStr">
        <is>
          <t>Fill in the blue cells on Inputs. The yellow durations are assumptions: change them to fit your round.</t>
        </is>
      </c>
    </row>
    <row r="6" ht="44" customHeight="1">
      <c r="A6" s="3" t="inlineStr">
        <is>
          <t>Colour code</t>
        </is>
      </c>
      <c r="B6" s="4" t="inlineStr">
        <is>
          <t>Blue on grey = input you change · yellow = key assumption to check · black = calculation (don't edit).</t>
        </is>
      </c>
    </row>
    <row r="7" ht="44" customHeight="1">
      <c r="A7" s="3" t="inlineStr">
        <is>
          <t>Note</t>
        </is>
      </c>
      <c r="B7" s="4" t="inlineStr">
        <is>
          <t>Durations are planning assumptions, not benchmarks. The 'model accepted about 4 weeks before first investor meetings' rule comes from Numeriq's Investor-Ready Financial Model method. SAMPLE DATA: fictional company. Replace the blue cells with your own numbers.</t>
        </is>
      </c>
    </row>
    <row r="8" ht="44" customHeight="1">
      <c r="A8" s="3" t="inlineStr">
        <is>
          <t>Want a second pair of eyes?</t>
        </is>
      </c>
      <c r="B8" s="4" t="inlineStr">
        <is>
          <t>Book a 20-minute call. Bring your model and what this tool showed you, and we'll tell you what we'd fix first.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BDD7EE"/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60" customWidth="1" min="1" max="1"/>
    <col width="16" customWidth="1" min="2" max="2"/>
  </cols>
  <sheetData>
    <row r="1">
      <c r="A1" s="1" t="inlineStr">
        <is>
          <t>Your numbers and assumptions</t>
        </is>
      </c>
    </row>
    <row r="2">
      <c r="A2" s="2" t="inlineStr">
        <is>
          <t>SAMPLE DATA: fictional company. Replace the blue cells with your own numbers.</t>
        </is>
      </c>
    </row>
    <row r="3"/>
    <row r="4"/>
    <row r="5">
      <c r="A5" s="5" t="inlineStr">
        <is>
          <t>Today</t>
        </is>
      </c>
      <c r="B5" s="6" t="n">
        <v>46327</v>
      </c>
    </row>
    <row r="6">
      <c r="A6" s="5" t="inlineStr">
        <is>
          <t>Cash in the bank today (€)</t>
        </is>
      </c>
      <c r="B6" s="7" t="n">
        <v>1800000</v>
      </c>
    </row>
    <row r="7">
      <c r="A7" s="5" t="inlineStr">
        <is>
          <t>Average net burn per month (€)</t>
        </is>
      </c>
      <c r="B7" s="7" t="n">
        <v>150000</v>
      </c>
    </row>
    <row r="8">
      <c r="A8" s="5" t="inlineStr">
        <is>
          <t>Minimum cash to keep, in months of burn</t>
        </is>
      </c>
      <c r="B8" s="8" t="n">
        <v>3</v>
      </c>
    </row>
    <row r="9">
      <c r="A9" s="5" t="inlineStr">
        <is>
          <t>Target close date</t>
        </is>
      </c>
      <c r="B9" s="6" t="n">
        <v>46538</v>
      </c>
    </row>
    <row r="10">
      <c r="A10" s="5" t="inlineStr">
        <is>
          <t>Assumption: months from first investor meeting to close</t>
        </is>
      </c>
      <c r="B10" s="8" t="n">
        <v>4</v>
      </c>
    </row>
    <row r="11">
      <c r="A11" s="5" t="inlineStr">
        <is>
          <t>Assumption: weeks before first meetings the model must be accepted</t>
        </is>
      </c>
      <c r="B11" s="8" t="n">
        <v>4</v>
      </c>
    </row>
    <row r="12">
      <c r="A12" s="5" t="inlineStr">
        <is>
          <t>Assumption: weeks before first meetings the data room is ready</t>
        </is>
      </c>
      <c r="B12" s="8" t="n">
        <v>2</v>
      </c>
    </row>
    <row r="13">
      <c r="A13" s="5" t="inlineStr">
        <is>
          <t>Assumption: weeks to build or fix the model</t>
        </is>
      </c>
      <c r="B13" s="8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538DD5"/>
    <outlinePr summaryBelow="1" summaryRight="1"/>
    <pageSetUpPr/>
  </sheetPr>
  <dimension ref="A1:B1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44" customWidth="1" min="2" max="2"/>
  </cols>
  <sheetData>
    <row r="1">
      <c r="A1" s="1" t="inlineStr">
        <is>
          <t>When to raise, and the dates that matter</t>
        </is>
      </c>
    </row>
    <row r="2">
      <c r="A2" s="2" t="inlineStr">
        <is>
          <t>Calculated. Don't edit.</t>
        </is>
      </c>
    </row>
    <row r="3"/>
    <row r="4"/>
    <row r="5">
      <c r="A5" s="5" t="inlineStr">
        <is>
          <t>Months of cash left</t>
        </is>
      </c>
      <c r="B5" s="9">
        <f>Inputs!B6/Inputs!B7</f>
        <v/>
      </c>
    </row>
    <row r="6">
      <c r="A6" s="5" t="inlineStr">
        <is>
          <t>Zero-cash date (no new money)</t>
        </is>
      </c>
      <c r="B6" s="10">
        <f>Inputs!B5+30.4*B5</f>
        <v/>
      </c>
    </row>
    <row r="7">
      <c r="A7" s="11" t="inlineStr">
        <is>
          <t>Latest safe close (keeps your minimum cash)</t>
        </is>
      </c>
      <c r="B7" s="10">
        <f>Inputs!B5+30.4*(B5-Inputs!B8)</f>
        <v/>
      </c>
    </row>
    <row r="8">
      <c r="A8" s="5" t="inlineStr">
        <is>
          <t>Latest month to start first meetings</t>
        </is>
      </c>
      <c r="B8" s="10">
        <f>EDATE(B7,-Inputs!B10)</f>
        <v/>
      </c>
    </row>
    <row r="9">
      <c r="A9" s="11" t="inlineStr">
        <is>
          <t>Your target close is safe?</t>
        </is>
      </c>
      <c r="B9" s="5">
        <f>IF(Inputs!B9&lt;=B7,"Yes","NO: target close is after your latest safe close")</f>
        <v/>
      </c>
    </row>
    <row r="10"/>
    <row r="11">
      <c r="A11" s="12" t="inlineStr">
        <is>
          <t>Timeline back from your target close</t>
        </is>
      </c>
      <c r="B11" s="12" t="n"/>
    </row>
    <row r="12">
      <c r="A12" s="5" t="inlineStr">
        <is>
          <t>First investor meetings</t>
        </is>
      </c>
      <c r="B12" s="10">
        <f>EDATE(Inputs!B9,-Inputs!B10)</f>
        <v/>
      </c>
    </row>
    <row r="13">
      <c r="A13" s="5" t="inlineStr">
        <is>
          <t>Data room ready</t>
        </is>
      </c>
      <c r="B13" s="10">
        <f>B12-7*Inputs!B12</f>
        <v/>
      </c>
    </row>
    <row r="14">
      <c r="A14" s="11" t="inlineStr">
        <is>
          <t>Model accepted</t>
        </is>
      </c>
      <c r="B14" s="10">
        <f>B12-7*Inputs!B11</f>
        <v/>
      </c>
    </row>
    <row r="15">
      <c r="A15" s="5" t="inlineStr">
        <is>
          <t>Model build or fix starts</t>
        </is>
      </c>
      <c r="B15" s="10">
        <f>B14-7*Inputs!B13</f>
        <v/>
      </c>
    </row>
    <row r="16">
      <c r="A16" s="5" t="inlineStr">
        <is>
          <t>Is that start date already past?</t>
        </is>
      </c>
      <c r="B16" s="5">
        <f>IF(B15&lt;Inputs!B5,"YES: start now and compress","No: weeks to spare: "&amp;TEXT((B15-Inputs!B5)/7,"0"))</f>
        <v/>
      </c>
    </row>
  </sheetData>
  <conditionalFormatting sqref="B9">
    <cfRule type="expression" priority="1" dxfId="0">
      <formula>LEFT(B9,2)="NO"</formula>
    </cfRule>
  </conditionalFormatting>
  <conditionalFormatting sqref="B16">
    <cfRule type="expression" priority="2" dxfId="1">
      <formula>LEFT(B16,3)="YES"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2026-10-16T22:05:18Z</dcterms:created>
  <dcterms:modified xmlns:dcterms="http://purl.org/dc/terms/" xmlns:xsi="http://www.w3.org/2001/XMLSchema-instance" xsi:type="dcterms:W3CDTF">2026-10-16T22:05:18Z</dcterms:modified>
</cp:coreProperties>
</file>